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665" yWindow="165" windowWidth="15105" windowHeight="6135"/>
  </bookViews>
  <sheets>
    <sheet name="Plan1" sheetId="1" r:id="rId1"/>
  </sheets>
  <definedNames>
    <definedName name="range1">Plan1!$A$1:$J$28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</calcChain>
</file>

<file path=xl/sharedStrings.xml><?xml version="1.0" encoding="utf-8"?>
<sst xmlns="http://schemas.openxmlformats.org/spreadsheetml/2006/main" count="61" uniqueCount="40">
  <si>
    <t>Item</t>
  </si>
  <si>
    <t>Linha</t>
  </si>
  <si>
    <t>Serviço</t>
  </si>
  <si>
    <t>Unidade de Medida</t>
  </si>
  <si>
    <t>Quantidade</t>
  </si>
  <si>
    <t>Valor Total</t>
  </si>
  <si>
    <t>Descrição</t>
  </si>
  <si>
    <t>CNPJ</t>
  </si>
  <si>
    <t>obrigatório se o fornecedor for pessoa jurídica</t>
  </si>
  <si>
    <t>Licitação:</t>
  </si>
  <si>
    <t>Objeto:</t>
  </si>
  <si>
    <t>Origem da Cotação</t>
  </si>
  <si>
    <t>LC00201801</t>
  </si>
  <si>
    <t xml:space="preserve"> CONTRATAÇÃO DE EMPRESA PARA EXECUÇÃO DO SEE DO COMPLEXO DE XURI.</t>
  </si>
  <si>
    <t>Valor Unitário</t>
  </si>
  <si>
    <t>CANTEIRO DE OBRAS</t>
  </si>
  <si>
    <t>UN</t>
  </si>
  <si>
    <t>ADMINISTRACAO LOCAL</t>
  </si>
  <si>
    <t>REDE COLETORA</t>
  </si>
  <si>
    <t>M</t>
  </si>
  <si>
    <t>EST ELEVATORIA DE ESGOTO BRUTO - BACIA 1</t>
  </si>
  <si>
    <t>EST ELEVATORIA DE ESGOTO BRUTO - BACIA 2</t>
  </si>
  <si>
    <t>EST ELEVATORIA DE ESGOTO BRUTO - BACIA 3</t>
  </si>
  <si>
    <t>LINHA DE RECALQUE EEEB - 01</t>
  </si>
  <si>
    <t>LINHA DE RECALQUE EEEB - 02</t>
  </si>
  <si>
    <t>ETE - IMPLANTACAO</t>
  </si>
  <si>
    <t>ETE - CASA DE APOIO/OPERACAO</t>
  </si>
  <si>
    <t>ETE - TRATAMENTO PRIMARIO/CAIXA GORDURA</t>
  </si>
  <si>
    <t>ETE - ELEVATORIA RECIRCULACAO</t>
  </si>
  <si>
    <t>ETE - CASA DO SOPRADOR</t>
  </si>
  <si>
    <t>ETE - UASB / BFMO / DS / SC VERTICAL</t>
  </si>
  <si>
    <t>ETE - CAIXA DIVISÓRIA DE VAZÃO</t>
  </si>
  <si>
    <t>ETE - TANQUE DE CONTATO</t>
  </si>
  <si>
    <t>ETE - CASA DE CLORAÇÃO</t>
  </si>
  <si>
    <t>ETE - ELEVATORIA DE EFLUENTE TRATADO</t>
  </si>
  <si>
    <t>ETE - LEITO DE SECAGEM</t>
  </si>
  <si>
    <t>ETE - EMISSARIO DE ESGOTO TRATADO</t>
  </si>
  <si>
    <t>ETE - OPERACAO ASSISTIDA</t>
  </si>
  <si>
    <t>MES</t>
  </si>
  <si>
    <t>PROJETOS BASICO E EXECUTIVOS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</si>
</sst>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00&quot;.&quot;000&quot;.&quot;000&quot;/&quot;0000\-0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3" borderId="0" xfId="0" applyFont="1" applyFill="1"/>
    <xf numFmtId="164" fontId="1" fillId="2" borderId="0" xfId="0" applyNumberFormat="1" applyFont="1" applyFill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2" xfId="0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0" fillId="3" borderId="3" xfId="0" applyFont="1" applyFill="1" applyBorder="1"/>
    <xf numFmtId="165" fontId="1" fillId="3" borderId="0" xfId="0" applyNumberFormat="1" applyFont="1" applyFill="1"/>
    <xf numFmtId="165" fontId="3" fillId="3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/>
    <xf numFmtId="4" fontId="1" fillId="3" borderId="0" xfId="0" applyNumberFormat="1" applyFont="1" applyFill="1"/>
    <xf numFmtId="4" fontId="3" fillId="3" borderId="2" xfId="0" applyNumberFormat="1" applyFont="1" applyFill="1" applyBorder="1" applyAlignment="1">
      <alignment wrapText="1"/>
    </xf>
    <xf numFmtId="4" fontId="1" fillId="2" borderId="0" xfId="0" applyNumberFormat="1" applyFont="1" applyFill="1"/>
  </cellXfs>
  <cellStyles count="1">
    <cellStyle name="Normal" xfId="0" builtinId="0"/>
  </cellStyles>
  <dxfs count="3">
    <dxf>
      <border>
        <right style="thin">
          <color theme="4" tint="0.39994506668294322"/>
        </right>
        <vertical/>
        <horizontal/>
      </border>
    </dxf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H6" sqref="H6"/>
    </sheetView>
  </sheetViews>
  <sheetFormatPr defaultColWidth="7.85546875" defaultRowHeight="12.75" x14ac:dyDescent="0.2"/>
  <cols>
    <col min="1" max="1" width="18.28515625" style="1" bestFit="1" customWidth="1"/>
    <col min="2" max="2" width="19.42578125" style="1" bestFit="1" customWidth="1"/>
    <col min="3" max="3" width="7.28515625" style="1" customWidth="1"/>
    <col min="4" max="4" width="11" style="1" bestFit="1" customWidth="1"/>
    <col min="5" max="5" width="38.85546875" style="1" bestFit="1" customWidth="1"/>
    <col min="6" max="6" width="12.28515625" style="13" customWidth="1"/>
    <col min="7" max="7" width="18.28515625" style="1" customWidth="1"/>
    <col min="8" max="8" width="8.85546875" style="18" bestFit="1" customWidth="1"/>
    <col min="9" max="9" width="11.5703125" style="16" customWidth="1"/>
    <col min="10" max="10" width="10.85546875" style="1" bestFit="1" customWidth="1"/>
    <col min="11" max="11" width="21.5703125" style="1" customWidth="1"/>
    <col min="12" max="12" width="10.85546875" style="1" bestFit="1" customWidth="1"/>
    <col min="13" max="16384" width="7.85546875" style="1"/>
  </cols>
  <sheetData>
    <row r="1" spans="1:10" x14ac:dyDescent="0.2">
      <c r="A1" s="3" t="s">
        <v>7</v>
      </c>
      <c r="B1" s="4"/>
      <c r="C1" s="1" t="s">
        <v>8</v>
      </c>
      <c r="H1" s="16"/>
    </row>
    <row r="2" spans="1:10" x14ac:dyDescent="0.2">
      <c r="A2" s="3"/>
      <c r="B2" s="3"/>
      <c r="H2" s="16"/>
    </row>
    <row r="3" spans="1:10" x14ac:dyDescent="0.2">
      <c r="A3" s="3" t="s">
        <v>9</v>
      </c>
      <c r="B3" s="1" t="s">
        <v>12</v>
      </c>
      <c r="H3" s="16"/>
    </row>
    <row r="4" spans="1:10" x14ac:dyDescent="0.2">
      <c r="A4" s="3" t="s">
        <v>10</v>
      </c>
      <c r="B4" s="1" t="s">
        <v>13</v>
      </c>
      <c r="H4" s="16"/>
    </row>
    <row r="5" spans="1:10" s="2" customFormat="1" ht="25.5" x14ac:dyDescent="0.2">
      <c r="A5" s="5" t="s">
        <v>11</v>
      </c>
      <c r="B5" s="6" t="s">
        <v>0</v>
      </c>
      <c r="C5" s="6" t="s">
        <v>1</v>
      </c>
      <c r="D5" s="6" t="s">
        <v>2</v>
      </c>
      <c r="E5" s="6" t="s">
        <v>6</v>
      </c>
      <c r="F5" s="14" t="s">
        <v>4</v>
      </c>
      <c r="G5" s="6" t="s">
        <v>3</v>
      </c>
      <c r="H5" s="17" t="s">
        <v>14</v>
      </c>
      <c r="I5" s="17" t="s">
        <v>5</v>
      </c>
      <c r="J5" s="7"/>
    </row>
    <row r="6" spans="1:10" ht="15" x14ac:dyDescent="0.25">
      <c r="A6" s="8">
        <v>4600006820</v>
      </c>
      <c r="B6" s="9">
        <v>10</v>
      </c>
      <c r="C6" s="9">
        <v>10</v>
      </c>
      <c r="D6" s="9">
        <v>7269000001</v>
      </c>
      <c r="E6" s="9" t="s">
        <v>15</v>
      </c>
      <c r="F6" s="15">
        <v>1</v>
      </c>
      <c r="G6" s="9" t="s">
        <v>16</v>
      </c>
      <c r="H6" s="10"/>
      <c r="I6" s="11">
        <f>F6*H6</f>
        <v>0</v>
      </c>
      <c r="J6" s="12" t="str">
        <f>IF(AND(COUNTIF($D$6:D6,D6)&gt;1,H6&lt;&gt;""), IF(H6=IFERROR(VLOOKUP(D6,$D5:H5,5,FALSE),0),"","ATENÇÃO: Serviços iguais não podem ter valores diferentes!"),"")</f>
        <v/>
      </c>
    </row>
    <row r="7" spans="1:10" x14ac:dyDescent="0.2">
      <c r="A7" s="1">
        <v>4600006820</v>
      </c>
      <c r="B7" s="1">
        <v>20</v>
      </c>
      <c r="C7" s="1">
        <v>10</v>
      </c>
      <c r="D7" s="1">
        <v>7269000148</v>
      </c>
      <c r="E7" s="1" t="s">
        <v>17</v>
      </c>
      <c r="F7" s="13">
        <v>100</v>
      </c>
      <c r="G7" s="1" t="s">
        <v>16</v>
      </c>
      <c r="I7" s="16">
        <f>F7*H7</f>
        <v>0</v>
      </c>
      <c r="J7" s="1" t="str">
        <f>IF(AND(COUNTIF($D$6:D7,D7)&gt;1,H7&lt;&gt;""), IF(H7=IFERROR(VLOOKUP(D7,$D5:H6,5,FALSE),0),"","ATENÇÃO: Serviços iguais não podem ter valores diferentes!"),"")</f>
        <v/>
      </c>
    </row>
    <row r="8" spans="1:10" x14ac:dyDescent="0.2">
      <c r="A8" s="1">
        <v>4600006820</v>
      </c>
      <c r="B8" s="1">
        <v>30</v>
      </c>
      <c r="C8" s="1">
        <v>10</v>
      </c>
      <c r="D8" s="1">
        <v>7269000002</v>
      </c>
      <c r="E8" s="1" t="s">
        <v>18</v>
      </c>
      <c r="F8" s="13">
        <v>540</v>
      </c>
      <c r="G8" s="1" t="s">
        <v>19</v>
      </c>
      <c r="I8" s="16">
        <f>F8*H8</f>
        <v>0</v>
      </c>
      <c r="J8" s="1" t="str">
        <f>IF(AND(COUNTIF($D$6:D8,D8)&gt;1,H8&lt;&gt;""), IF(H8=IFERROR(VLOOKUP(D8,$D5:H7,5,FALSE),0),"","ATENÇÃO: Serviços iguais não podem ter valores diferentes!"),"")</f>
        <v/>
      </c>
    </row>
    <row r="9" spans="1:10" x14ac:dyDescent="0.2">
      <c r="A9" s="1">
        <v>4600006820</v>
      </c>
      <c r="B9" s="1">
        <v>40</v>
      </c>
      <c r="C9" s="1">
        <v>10</v>
      </c>
      <c r="D9" s="1">
        <v>7269000009</v>
      </c>
      <c r="E9" s="1" t="s">
        <v>20</v>
      </c>
      <c r="F9" s="13">
        <v>1</v>
      </c>
      <c r="G9" s="1" t="s">
        <v>16</v>
      </c>
      <c r="I9" s="16">
        <f>F9*H9</f>
        <v>0</v>
      </c>
      <c r="J9" s="1" t="str">
        <f>IF(AND(COUNTIF($D$6:D9,D9)&gt;1,H9&lt;&gt;""), IF(H9=IFERROR(VLOOKUP(D9,$D5:H8,5,FALSE),0),"","ATENÇÃO: Serviços iguais não podem ter valores diferentes!"),"")</f>
        <v/>
      </c>
    </row>
    <row r="10" spans="1:10" x14ac:dyDescent="0.2">
      <c r="A10" s="1">
        <v>4600006820</v>
      </c>
      <c r="B10" s="1">
        <v>40</v>
      </c>
      <c r="C10" s="1">
        <v>20</v>
      </c>
      <c r="D10" s="1">
        <v>7269000010</v>
      </c>
      <c r="E10" s="1" t="s">
        <v>21</v>
      </c>
      <c r="F10" s="13">
        <v>1</v>
      </c>
      <c r="G10" s="1" t="s">
        <v>16</v>
      </c>
      <c r="I10" s="16">
        <f>F10*H10</f>
        <v>0</v>
      </c>
      <c r="J10" s="1" t="str">
        <f>IF(AND(COUNTIF($D$6:D10,D10)&gt;1,H10&lt;&gt;""), IF(H10=IFERROR(VLOOKUP(D10,$D5:H9,5,FALSE),0),"","ATENÇÃO: Serviços iguais não podem ter valores diferentes!"),"")</f>
        <v/>
      </c>
    </row>
    <row r="11" spans="1:10" x14ac:dyDescent="0.2">
      <c r="A11" s="1">
        <v>4600006820</v>
      </c>
      <c r="B11" s="1">
        <v>40</v>
      </c>
      <c r="C11" s="1">
        <v>30</v>
      </c>
      <c r="D11" s="1">
        <v>7269000011</v>
      </c>
      <c r="E11" s="1" t="s">
        <v>22</v>
      </c>
      <c r="F11" s="13">
        <v>1</v>
      </c>
      <c r="G11" s="1" t="s">
        <v>16</v>
      </c>
      <c r="I11" s="16">
        <f>F11*H11</f>
        <v>0</v>
      </c>
      <c r="J11" s="1" t="str">
        <f>IF(AND(COUNTIF($D$6:D11,D11)&gt;1,H11&lt;&gt;""), IF(H11=IFERROR(VLOOKUP(D11,$D5:H10,5,FALSE),0),"","ATENÇÃO: Serviços iguais não podem ter valores diferentes!"),"")</f>
        <v/>
      </c>
    </row>
    <row r="12" spans="1:10" x14ac:dyDescent="0.2">
      <c r="A12" s="1">
        <v>4600006820</v>
      </c>
      <c r="B12" s="1">
        <v>50</v>
      </c>
      <c r="C12" s="1">
        <v>10</v>
      </c>
      <c r="D12" s="1">
        <v>7269000138</v>
      </c>
      <c r="E12" s="1" t="s">
        <v>23</v>
      </c>
      <c r="F12" s="13">
        <v>355</v>
      </c>
      <c r="G12" s="1" t="s">
        <v>19</v>
      </c>
      <c r="I12" s="16">
        <f>F12*H12</f>
        <v>0</v>
      </c>
      <c r="J12" s="1" t="str">
        <f>IF(AND(COUNTIF($D$6:D12,D12)&gt;1,H12&lt;&gt;""), IF(H12=IFERROR(VLOOKUP(D12,$D5:H11,5,FALSE),0),"","ATENÇÃO: Serviços iguais não podem ter valores diferentes!"),"")</f>
        <v/>
      </c>
    </row>
    <row r="13" spans="1:10" x14ac:dyDescent="0.2">
      <c r="A13" s="1">
        <v>4600006820</v>
      </c>
      <c r="B13" s="1">
        <v>50</v>
      </c>
      <c r="C13" s="1">
        <v>20</v>
      </c>
      <c r="D13" s="1">
        <v>7269000139</v>
      </c>
      <c r="E13" s="1" t="s">
        <v>24</v>
      </c>
      <c r="F13" s="13">
        <v>563</v>
      </c>
      <c r="G13" s="1" t="s">
        <v>19</v>
      </c>
      <c r="I13" s="16">
        <f>F13*H13</f>
        <v>0</v>
      </c>
      <c r="J13" s="1" t="str">
        <f>IF(AND(COUNTIF($D$6:D13,D13)&gt;1,H13&lt;&gt;""), IF(H13=IFERROR(VLOOKUP(D13,$D5:H12,5,FALSE),0),"","ATENÇÃO: Serviços iguais não podem ter valores diferentes!"),"")</f>
        <v/>
      </c>
    </row>
    <row r="14" spans="1:10" x14ac:dyDescent="0.2">
      <c r="A14" s="1">
        <v>4600006820</v>
      </c>
      <c r="B14" s="1">
        <v>50</v>
      </c>
      <c r="C14" s="1">
        <v>30</v>
      </c>
      <c r="D14" s="1">
        <v>7269000141</v>
      </c>
      <c r="E14" s="1" t="s">
        <v>24</v>
      </c>
      <c r="F14" s="13">
        <v>494</v>
      </c>
      <c r="G14" s="1" t="s">
        <v>19</v>
      </c>
      <c r="I14" s="16">
        <f>F14*H14</f>
        <v>0</v>
      </c>
      <c r="J14" s="1" t="str">
        <f>IF(AND(COUNTIF($D$6:D14,D14)&gt;1,H14&lt;&gt;""), IF(H14=IFERROR(VLOOKUP(D14,$D5:H13,5,FALSE),0),"","ATENÇÃO: Serviços iguais não podem ter valores diferentes!"),"")</f>
        <v/>
      </c>
    </row>
    <row r="15" spans="1:10" x14ac:dyDescent="0.2">
      <c r="A15" s="1">
        <v>4600006820</v>
      </c>
      <c r="B15" s="1">
        <v>60</v>
      </c>
      <c r="C15" s="1">
        <v>10</v>
      </c>
      <c r="D15" s="1">
        <v>7269000020</v>
      </c>
      <c r="E15" s="1" t="s">
        <v>25</v>
      </c>
      <c r="F15" s="13">
        <v>1</v>
      </c>
      <c r="G15" s="1" t="s">
        <v>16</v>
      </c>
      <c r="I15" s="16">
        <f>F15*H15</f>
        <v>0</v>
      </c>
      <c r="J15" s="1" t="str">
        <f>IF(AND(COUNTIF($D$6:D15,D15)&gt;1,H15&lt;&gt;""), IF(H15=IFERROR(VLOOKUP(D15,$D5:H14,5,FALSE),0),"","ATENÇÃO: Serviços iguais não podem ter valores diferentes!"),"")</f>
        <v/>
      </c>
    </row>
    <row r="16" spans="1:10" x14ac:dyDescent="0.2">
      <c r="A16" s="1">
        <v>4600006820</v>
      </c>
      <c r="B16" s="1">
        <v>60</v>
      </c>
      <c r="C16" s="1">
        <v>20</v>
      </c>
      <c r="D16" s="1">
        <v>7269000053</v>
      </c>
      <c r="E16" s="1" t="s">
        <v>26</v>
      </c>
      <c r="F16" s="13">
        <v>1</v>
      </c>
      <c r="G16" s="1" t="s">
        <v>16</v>
      </c>
      <c r="I16" s="16">
        <f>F16*H16</f>
        <v>0</v>
      </c>
      <c r="J16" s="1" t="str">
        <f>IF(AND(COUNTIF($D$6:D16,D16)&gt;1,H16&lt;&gt;""), IF(H16=IFERROR(VLOOKUP(D16,$D5:H15,5,FALSE),0),"","ATENÇÃO: Serviços iguais não podem ter valores diferentes!"),"")</f>
        <v/>
      </c>
    </row>
    <row r="17" spans="1:10" x14ac:dyDescent="0.2">
      <c r="A17" s="1">
        <v>4600006820</v>
      </c>
      <c r="B17" s="1">
        <v>60</v>
      </c>
      <c r="C17" s="1">
        <v>30</v>
      </c>
      <c r="D17" s="1">
        <v>7269000142</v>
      </c>
      <c r="E17" s="1" t="s">
        <v>27</v>
      </c>
      <c r="F17" s="13">
        <v>1</v>
      </c>
      <c r="G17" s="1" t="s">
        <v>16</v>
      </c>
      <c r="I17" s="16">
        <f>F17*H17</f>
        <v>0</v>
      </c>
      <c r="J17" s="1" t="str">
        <f>IF(AND(COUNTIF($D$6:D17,D17)&gt;1,H17&lt;&gt;""), IF(H17=IFERROR(VLOOKUP(D17,$D5:H16,5,FALSE),0),"","ATENÇÃO: Serviços iguais não podem ter valores diferentes!"),"")</f>
        <v/>
      </c>
    </row>
    <row r="18" spans="1:10" x14ac:dyDescent="0.2">
      <c r="A18" s="1">
        <v>4600006820</v>
      </c>
      <c r="B18" s="1">
        <v>60</v>
      </c>
      <c r="C18" s="1">
        <v>40</v>
      </c>
      <c r="D18" s="1">
        <v>7269000017</v>
      </c>
      <c r="E18" s="1" t="s">
        <v>28</v>
      </c>
      <c r="F18" s="13">
        <v>1</v>
      </c>
      <c r="G18" s="1" t="s">
        <v>16</v>
      </c>
      <c r="I18" s="16">
        <f>F18*H18</f>
        <v>0</v>
      </c>
      <c r="J18" s="1" t="str">
        <f>IF(AND(COUNTIF($D$6:D18,D18)&gt;1,H18&lt;&gt;""), IF(H18=IFERROR(VLOOKUP(D18,$D5:H17,5,FALSE),0),"","ATENÇÃO: Serviços iguais não podem ter valores diferentes!"),"")</f>
        <v/>
      </c>
    </row>
    <row r="19" spans="1:10" x14ac:dyDescent="0.2">
      <c r="A19" s="1">
        <v>4600006820</v>
      </c>
      <c r="B19" s="1">
        <v>60</v>
      </c>
      <c r="C19" s="1">
        <v>50</v>
      </c>
      <c r="D19" s="1">
        <v>7269000014</v>
      </c>
      <c r="E19" s="1" t="s">
        <v>29</v>
      </c>
      <c r="F19" s="13">
        <v>1</v>
      </c>
      <c r="G19" s="1" t="s">
        <v>16</v>
      </c>
      <c r="I19" s="16">
        <f>F19*H19</f>
        <v>0</v>
      </c>
      <c r="J19" s="1" t="str">
        <f>IF(AND(COUNTIF($D$6:D19,D19)&gt;1,H19&lt;&gt;""), IF(H19=IFERROR(VLOOKUP(D19,$D5:H18,5,FALSE),0),"","ATENÇÃO: Serviços iguais não podem ter valores diferentes!"),"")</f>
        <v/>
      </c>
    </row>
    <row r="20" spans="1:10" x14ac:dyDescent="0.2">
      <c r="A20" s="1">
        <v>4600006820</v>
      </c>
      <c r="B20" s="1">
        <v>60</v>
      </c>
      <c r="C20" s="1">
        <v>60</v>
      </c>
      <c r="D20" s="1">
        <v>7269000143</v>
      </c>
      <c r="E20" s="1" t="s">
        <v>30</v>
      </c>
      <c r="F20" s="13">
        <v>1</v>
      </c>
      <c r="G20" s="1" t="s">
        <v>16</v>
      </c>
      <c r="I20" s="16">
        <f>F20*H20</f>
        <v>0</v>
      </c>
      <c r="J20" s="1" t="str">
        <f>IF(AND(COUNTIF($D$6:D20,D20)&gt;1,H20&lt;&gt;""), IF(H20=IFERROR(VLOOKUP(D20,$D5:H19,5,FALSE),0),"","ATENÇÃO: Serviços iguais não podem ter valores diferentes!"),"")</f>
        <v/>
      </c>
    </row>
    <row r="21" spans="1:10" x14ac:dyDescent="0.2">
      <c r="A21" s="1">
        <v>4600006820</v>
      </c>
      <c r="B21" s="1">
        <v>60</v>
      </c>
      <c r="C21" s="1">
        <v>70</v>
      </c>
      <c r="D21" s="1">
        <v>7269000144</v>
      </c>
      <c r="E21" s="1" t="s">
        <v>31</v>
      </c>
      <c r="F21" s="13">
        <v>1</v>
      </c>
      <c r="G21" s="1" t="s">
        <v>16</v>
      </c>
      <c r="I21" s="16">
        <f>F21*H21</f>
        <v>0</v>
      </c>
      <c r="J21" s="1" t="str">
        <f>IF(AND(COUNTIF($D$6:D21,D21)&gt;1,H21&lt;&gt;""), IF(H21=IFERROR(VLOOKUP(D21,$D5:H20,5,FALSE),0),"","ATENÇÃO: Serviços iguais não podem ter valores diferentes!"),"")</f>
        <v/>
      </c>
    </row>
    <row r="22" spans="1:10" x14ac:dyDescent="0.2">
      <c r="A22" s="1">
        <v>4600006820</v>
      </c>
      <c r="B22" s="1">
        <v>60</v>
      </c>
      <c r="C22" s="1">
        <v>80</v>
      </c>
      <c r="D22" s="1">
        <v>7269000145</v>
      </c>
      <c r="E22" s="1" t="s">
        <v>32</v>
      </c>
      <c r="F22" s="13">
        <v>1</v>
      </c>
      <c r="G22" s="1" t="s">
        <v>16</v>
      </c>
      <c r="I22" s="16">
        <f>F22*H22</f>
        <v>0</v>
      </c>
      <c r="J22" s="1" t="str">
        <f>IF(AND(COUNTIF($D$6:D22,D22)&gt;1,H22&lt;&gt;""), IF(H22=IFERROR(VLOOKUP(D22,$D5:H21,5,FALSE),0),"","ATENÇÃO: Serviços iguais não podem ter valores diferentes!"),"")</f>
        <v/>
      </c>
    </row>
    <row r="23" spans="1:10" x14ac:dyDescent="0.2">
      <c r="A23" s="1">
        <v>4600006820</v>
      </c>
      <c r="B23" s="1">
        <v>60</v>
      </c>
      <c r="C23" s="1">
        <v>90</v>
      </c>
      <c r="D23" s="1">
        <v>7269000146</v>
      </c>
      <c r="E23" s="1" t="s">
        <v>33</v>
      </c>
      <c r="F23" s="13">
        <v>1</v>
      </c>
      <c r="G23" s="1" t="s">
        <v>16</v>
      </c>
      <c r="I23" s="16">
        <f>F23*H23</f>
        <v>0</v>
      </c>
      <c r="J23" s="1" t="str">
        <f>IF(AND(COUNTIF($D$6:D23,D23)&gt;1,H23&lt;&gt;""), IF(H23=IFERROR(VLOOKUP(D23,$D5:H22,5,FALSE),0),"","ATENÇÃO: Serviços iguais não podem ter valores diferentes!"),"")</f>
        <v/>
      </c>
    </row>
    <row r="24" spans="1:10" x14ac:dyDescent="0.2">
      <c r="A24" s="1">
        <v>4600006820</v>
      </c>
      <c r="B24" s="1">
        <v>60</v>
      </c>
      <c r="C24" s="1">
        <v>100</v>
      </c>
      <c r="D24" s="1">
        <v>7269000147</v>
      </c>
      <c r="E24" s="1" t="s">
        <v>34</v>
      </c>
      <c r="F24" s="13">
        <v>1</v>
      </c>
      <c r="G24" s="1" t="s">
        <v>16</v>
      </c>
      <c r="I24" s="16">
        <f>F24*H24</f>
        <v>0</v>
      </c>
      <c r="J24" s="1" t="str">
        <f>IF(AND(COUNTIF($D$6:D24,D24)&gt;1,H24&lt;&gt;""), IF(H24=IFERROR(VLOOKUP(D24,$D5:H23,5,FALSE),0),"","ATENÇÃO: Serviços iguais não podem ter valores diferentes!"),"")</f>
        <v/>
      </c>
    </row>
    <row r="25" spans="1:10" x14ac:dyDescent="0.2">
      <c r="A25" s="1">
        <v>4600006820</v>
      </c>
      <c r="B25" s="1">
        <v>60</v>
      </c>
      <c r="C25" s="1">
        <v>110</v>
      </c>
      <c r="D25" s="1">
        <v>7269000016</v>
      </c>
      <c r="E25" s="1" t="s">
        <v>35</v>
      </c>
      <c r="F25" s="13">
        <v>1</v>
      </c>
      <c r="G25" s="1" t="s">
        <v>16</v>
      </c>
      <c r="I25" s="16">
        <f>F25*H25</f>
        <v>0</v>
      </c>
      <c r="J25" s="1" t="str">
        <f>IF(AND(COUNTIF($D$6:D25,D25)&gt;1,H25&lt;&gt;""), IF(H25=IFERROR(VLOOKUP(D25,$D5:H24,5,FALSE),0),"","ATENÇÃO: Serviços iguais não podem ter valores diferentes!"),"")</f>
        <v/>
      </c>
    </row>
    <row r="26" spans="1:10" x14ac:dyDescent="0.2">
      <c r="A26" s="1">
        <v>4600006820</v>
      </c>
      <c r="B26" s="1">
        <v>60</v>
      </c>
      <c r="C26" s="1">
        <v>120</v>
      </c>
      <c r="D26" s="1">
        <v>7269000025</v>
      </c>
      <c r="E26" s="1" t="s">
        <v>36</v>
      </c>
      <c r="F26" s="13">
        <v>2020</v>
      </c>
      <c r="G26" s="1" t="s">
        <v>19</v>
      </c>
      <c r="I26" s="16">
        <f>F26*H26</f>
        <v>0</v>
      </c>
      <c r="J26" s="1" t="str">
        <f>IF(AND(COUNTIF($D$6:D26,D26)&gt;1,H26&lt;&gt;""), IF(H26=IFERROR(VLOOKUP(D26,$D5:H25,5,FALSE),0),"","ATENÇÃO: Serviços iguais não podem ter valores diferentes!"),"")</f>
        <v/>
      </c>
    </row>
    <row r="27" spans="1:10" x14ac:dyDescent="0.2">
      <c r="A27" s="1">
        <v>4600006820</v>
      </c>
      <c r="B27" s="1">
        <v>60</v>
      </c>
      <c r="C27" s="1">
        <v>130</v>
      </c>
      <c r="D27" s="1">
        <v>7269000026</v>
      </c>
      <c r="E27" s="1" t="s">
        <v>37</v>
      </c>
      <c r="F27" s="13">
        <v>1</v>
      </c>
      <c r="G27" s="1" t="s">
        <v>38</v>
      </c>
      <c r="I27" s="16">
        <f>F27*H27</f>
        <v>0</v>
      </c>
      <c r="J27" s="1" t="str">
        <f>IF(AND(COUNTIF($D$6:D27,D27)&gt;1,H27&lt;&gt;""), IF(H27=IFERROR(VLOOKUP(D27,$D5:H26,5,FALSE),0),"","ATENÇÃO: Serviços iguais não podem ter valores diferentes!"),"")</f>
        <v/>
      </c>
    </row>
    <row r="28" spans="1:10" x14ac:dyDescent="0.2">
      <c r="A28" s="1">
        <v>4600006820</v>
      </c>
      <c r="B28" s="1">
        <v>70</v>
      </c>
      <c r="C28" s="1">
        <v>10</v>
      </c>
      <c r="D28" s="1">
        <v>7267000190</v>
      </c>
      <c r="E28" s="1" t="s">
        <v>39</v>
      </c>
      <c r="F28" s="13">
        <v>1</v>
      </c>
      <c r="G28" s="1" t="s">
        <v>16</v>
      </c>
      <c r="I28" s="16">
        <f>F28*H28</f>
        <v>0</v>
      </c>
      <c r="J28" s="1" t="str">
        <f>IF(AND(COUNTIF($D$6:D28,D28)&gt;1,H28&lt;&gt;""), IF(H28=IFERROR(VLOOKUP(D28,$D5:H27,5,FALSE),0),"","ATENÇÃO: Serviços iguais não podem ter valores diferentes!"),"")</f>
        <v/>
      </c>
    </row>
  </sheetData>
  <conditionalFormatting sqref="H6">
    <cfRule type="expression" dxfId="2" priority="3">
      <formula>OR($J6&lt;&gt;"")</formula>
    </cfRule>
  </conditionalFormatting>
  <conditionalFormatting sqref="A6:J6000">
    <cfRule type="expression" dxfId="1" priority="2">
      <formula>OR($A6&lt;&gt;"")</formula>
    </cfRule>
  </conditionalFormatting>
  <conditionalFormatting sqref="J6:J6000">
    <cfRule type="expression" dxfId="0" priority="1">
      <formula>OR($J6&lt;&gt;"")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range1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Costa da Vitoria</dc:creator>
  <cp:lastModifiedBy>Anderson de Assis Barbosa</cp:lastModifiedBy>
  <dcterms:created xsi:type="dcterms:W3CDTF">2018-07-30T12:06:20Z</dcterms:created>
  <dcterms:modified xsi:type="dcterms:W3CDTF">2018-12-11T10:58:09Z</dcterms:modified>
</cp:coreProperties>
</file>